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4235" windowHeight="10230"/>
  </bookViews>
  <sheets>
    <sheet name="19. Источники финансирования к" sheetId="1" r:id="rId1"/>
  </sheets>
  <calcPr calcId="125725"/>
</workbook>
</file>

<file path=xl/calcChain.xml><?xml version="1.0" encoding="utf-8"?>
<calcChain xmlns="http://schemas.openxmlformats.org/spreadsheetml/2006/main">
  <c r="O10" i="1"/>
  <c r="L8"/>
  <c r="L10"/>
  <c r="I10"/>
  <c r="I8"/>
  <c r="I7" s="1"/>
  <c r="I6"/>
  <c r="H10"/>
  <c r="H9" s="1"/>
  <c r="F10"/>
  <c r="P11"/>
  <c r="Q11"/>
  <c r="R11"/>
  <c r="S11"/>
  <c r="T11"/>
  <c r="U11"/>
  <c r="P9"/>
  <c r="Q9"/>
  <c r="R9"/>
  <c r="S9"/>
  <c r="S4" s="1"/>
  <c r="T9"/>
  <c r="U9"/>
  <c r="P7"/>
  <c r="Q7"/>
  <c r="R7"/>
  <c r="S7"/>
  <c r="T7"/>
  <c r="U7"/>
  <c r="P5"/>
  <c r="Q5"/>
  <c r="R5"/>
  <c r="R4" s="1"/>
  <c r="S5"/>
  <c r="T5"/>
  <c r="U5"/>
  <c r="K4"/>
  <c r="M4"/>
  <c r="C11"/>
  <c r="D11"/>
  <c r="E11"/>
  <c r="F11"/>
  <c r="G11"/>
  <c r="H11"/>
  <c r="I11"/>
  <c r="J11"/>
  <c r="K11"/>
  <c r="L11"/>
  <c r="M11"/>
  <c r="N11"/>
  <c r="O11"/>
  <c r="B11"/>
  <c r="C9"/>
  <c r="D9"/>
  <c r="E9"/>
  <c r="E4" s="1"/>
  <c r="F9"/>
  <c r="G9"/>
  <c r="I9"/>
  <c r="J9"/>
  <c r="K9"/>
  <c r="L9"/>
  <c r="M9"/>
  <c r="N9"/>
  <c r="O9"/>
  <c r="B9"/>
  <c r="C7"/>
  <c r="D7"/>
  <c r="E7"/>
  <c r="F7"/>
  <c r="F4" s="1"/>
  <c r="G7"/>
  <c r="H7"/>
  <c r="J7"/>
  <c r="K7"/>
  <c r="L7"/>
  <c r="M7"/>
  <c r="N7"/>
  <c r="O7"/>
  <c r="B7"/>
  <c r="O5"/>
  <c r="O4" s="1"/>
  <c r="N5"/>
  <c r="M5"/>
  <c r="L5"/>
  <c r="K5"/>
  <c r="J5"/>
  <c r="I5"/>
  <c r="H5"/>
  <c r="G5"/>
  <c r="F5"/>
  <c r="E5"/>
  <c r="D5"/>
  <c r="C5"/>
  <c r="B5"/>
  <c r="N4" l="1"/>
  <c r="L4"/>
  <c r="B4"/>
  <c r="C4"/>
  <c r="D4"/>
  <c r="J4"/>
  <c r="I4"/>
  <c r="H4"/>
  <c r="G4"/>
  <c r="P4"/>
  <c r="T4"/>
  <c r="U4"/>
  <c r="Q4"/>
</calcChain>
</file>

<file path=xl/sharedStrings.xml><?xml version="1.0" encoding="utf-8"?>
<sst xmlns="http://schemas.openxmlformats.org/spreadsheetml/2006/main" count="27" uniqueCount="27">
  <si>
    <t>Показатели</t>
  </si>
  <si>
    <t>АНАХ</t>
  </si>
  <si>
    <t>АРТЮХ</t>
  </si>
  <si>
    <t>БОЛЬШЕД</t>
  </si>
  <si>
    <t>ВАНИН</t>
  </si>
  <si>
    <t>ДЬЯК</t>
  </si>
  <si>
    <t>ЗАЛИН</t>
  </si>
  <si>
    <t>ЛЕНИН</t>
  </si>
  <si>
    <t>ЛОБАЗ</t>
  </si>
  <si>
    <t>НИК</t>
  </si>
  <si>
    <t>ПЛОТ</t>
  </si>
  <si>
    <t>ПОЛОВН</t>
  </si>
  <si>
    <t>СТАРКОВ</t>
  </si>
  <si>
    <t>ФИЛИП</t>
  </si>
  <si>
    <t>ЧЕРНИЦ</t>
  </si>
  <si>
    <t>Финансовые средства, выделенные (израсходованные) на приобретение (обновление) компьютерной техники,переферийного, мультимедийного, интерактивного оборудования, ПО</t>
  </si>
  <si>
    <t>Cредства федерального бюджета</t>
  </si>
  <si>
    <t>Средства бюджета Курской области</t>
  </si>
  <si>
    <t>Средства муниципального бюджета</t>
  </si>
  <si>
    <t>Внебюджетные средства</t>
  </si>
  <si>
    <t xml:space="preserve"> Источники финансирования компьютеризации ОО</t>
  </si>
  <si>
    <t>АЛЕНУШКА</t>
  </si>
  <si>
    <t xml:space="preserve">ДЮЙМ </t>
  </si>
  <si>
    <t>КОЛОК</t>
  </si>
  <si>
    <t>РАДУГА</t>
  </si>
  <si>
    <t>СОЛН</t>
  </si>
  <si>
    <t>ДЮСШ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</si>
</sst>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9B8"/>
        <bgColor indexed="64"/>
      </patternFill>
    </fill>
    <fill>
      <patternFill patternType="solid">
        <fgColor rgb="FFD9979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horizontal="left"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1" xfId="0" applyFont="1" applyBorder="1">
      <alignment horizontal="left" vertical="center"/>
    </xf>
    <xf numFmtId="0" fontId="21" fillId="0" borderId="11" xfId="0" applyFont="1" applyBorder="1">
      <alignment horizontal="left" vertical="center"/>
    </xf>
    <xf numFmtId="0" fontId="20" fillId="0" borderId="11" xfId="0" applyFont="1" applyFill="1" applyBorder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4" fontId="22" fillId="0" borderId="11" xfId="0" applyNumberFormat="1" applyFont="1" applyBorder="1" applyAlignment="1">
      <alignment vertical="center"/>
    </xf>
    <xf numFmtId="4" fontId="23" fillId="33" borderId="11" xfId="0" applyNumberFormat="1" applyFont="1" applyFill="1" applyBorder="1" applyAlignment="1">
      <alignment vertical="center"/>
    </xf>
    <xf numFmtId="4" fontId="22" fillId="0" borderId="11" xfId="0" applyNumberFormat="1" applyFont="1" applyBorder="1">
      <alignment horizontal="left" vertical="center"/>
    </xf>
    <xf numFmtId="4" fontId="22" fillId="0" borderId="11" xfId="0" applyNumberFormat="1" applyFont="1" applyFill="1" applyBorder="1" applyAlignment="1">
      <alignment vertical="center"/>
    </xf>
    <xf numFmtId="4" fontId="22" fillId="0" borderId="11" xfId="0" applyNumberFormat="1" applyFont="1" applyBorder="1" applyAlignment="1">
      <alignment horizontal="center" vertical="center"/>
    </xf>
    <xf numFmtId="4" fontId="22" fillId="34" borderId="11" xfId="0" applyNumberFormat="1" applyFont="1" applyFill="1" applyBorder="1" applyAlignment="1">
      <alignment vertical="center"/>
    </xf>
    <xf numFmtId="4" fontId="22" fillId="0" borderId="12" xfId="0" applyNumberFormat="1" applyFont="1" applyBorder="1" applyAlignment="1">
      <alignment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31" sqref="P31"/>
    </sheetView>
  </sheetViews>
  <sheetFormatPr defaultRowHeight="12.75"/>
  <cols>
    <col min="1" max="1" width="47.5703125" customWidth="1"/>
    <col min="2" max="7" width="10.7109375" customWidth="1"/>
    <col min="8" max="8" width="12.85546875" customWidth="1"/>
    <col min="9" max="100" width="10.7109375" customWidth="1"/>
    <col min="101" max="254" width="1.7109375" customWidth="1"/>
  </cols>
  <sheetData>
    <row r="1" spans="1:21" ht="12" customHeight="1">
      <c r="A1" s="1" t="s">
        <v>20</v>
      </c>
    </row>
    <row r="2" spans="1:21" ht="12.75" customHeight="1"/>
    <row r="3" spans="1:21" ht="12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4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</row>
    <row r="4" spans="1:21" ht="56.25" customHeight="1">
      <c r="A4" s="6" t="s">
        <v>15</v>
      </c>
      <c r="B4" s="12">
        <f>B5+B7+B9+B11</f>
        <v>20440</v>
      </c>
      <c r="C4" s="12">
        <f t="shared" ref="C4:O4" si="0">C5+C7+C9+C11</f>
        <v>0</v>
      </c>
      <c r="D4" s="12">
        <f t="shared" si="0"/>
        <v>178000</v>
      </c>
      <c r="E4" s="12">
        <f t="shared" si="0"/>
        <v>16000</v>
      </c>
      <c r="F4" s="12">
        <f t="shared" si="0"/>
        <v>295331</v>
      </c>
      <c r="G4" s="12">
        <f t="shared" si="0"/>
        <v>1807360</v>
      </c>
      <c r="H4" s="12">
        <f t="shared" si="0"/>
        <v>2416080</v>
      </c>
      <c r="I4" s="12">
        <f t="shared" si="0"/>
        <v>1807360</v>
      </c>
      <c r="J4" s="12">
        <f t="shared" si="0"/>
        <v>0</v>
      </c>
      <c r="K4" s="12">
        <f t="shared" si="0"/>
        <v>0</v>
      </c>
      <c r="L4" s="12">
        <f t="shared" si="0"/>
        <v>397146</v>
      </c>
      <c r="M4" s="12">
        <f t="shared" si="0"/>
        <v>38817</v>
      </c>
      <c r="N4" s="12">
        <f t="shared" si="0"/>
        <v>0</v>
      </c>
      <c r="O4" s="12">
        <f t="shared" si="0"/>
        <v>2355360</v>
      </c>
      <c r="P4" s="12">
        <f t="shared" ref="P4" si="1">P5+P7+P9+P11</f>
        <v>0</v>
      </c>
      <c r="Q4" s="12">
        <f t="shared" ref="Q4" si="2">Q5+Q7+Q9+Q11</f>
        <v>0</v>
      </c>
      <c r="R4" s="12">
        <f t="shared" ref="R4" si="3">R5+R7+R9+R11</f>
        <v>58900</v>
      </c>
      <c r="S4" s="12">
        <f t="shared" ref="S4" si="4">S5+S7+S9+S11</f>
        <v>0</v>
      </c>
      <c r="T4" s="12">
        <f t="shared" ref="T4" si="5">T5+T7+T9+T11</f>
        <v>0</v>
      </c>
      <c r="U4" s="12">
        <f t="shared" ref="U4" si="6">U5+U7+U9+U11</f>
        <v>0</v>
      </c>
    </row>
    <row r="5" spans="1:21" ht="12.75" customHeight="1">
      <c r="A5" s="7" t="s">
        <v>16</v>
      </c>
      <c r="B5" s="13">
        <f t="shared" ref="B5:O5" si="7">SUM(B6:B6)</f>
        <v>0</v>
      </c>
      <c r="C5" s="13">
        <f t="shared" si="7"/>
        <v>0</v>
      </c>
      <c r="D5" s="13">
        <f t="shared" si="7"/>
        <v>0</v>
      </c>
      <c r="E5" s="13">
        <f t="shared" si="7"/>
        <v>0</v>
      </c>
      <c r="F5" s="13">
        <f t="shared" si="7"/>
        <v>135595.99</v>
      </c>
      <c r="G5" s="13">
        <f t="shared" si="7"/>
        <v>1735788.54</v>
      </c>
      <c r="H5" s="13">
        <f t="shared" si="7"/>
        <v>1847425.44</v>
      </c>
      <c r="I5" s="13">
        <f t="shared" si="7"/>
        <v>1735788.54</v>
      </c>
      <c r="J5" s="13">
        <f t="shared" si="7"/>
        <v>0</v>
      </c>
      <c r="K5" s="13">
        <f t="shared" si="7"/>
        <v>0</v>
      </c>
      <c r="L5" s="13">
        <f t="shared" si="7"/>
        <v>135595.99</v>
      </c>
      <c r="M5" s="13">
        <f t="shared" si="7"/>
        <v>0</v>
      </c>
      <c r="N5" s="13">
        <f t="shared" si="7"/>
        <v>0</v>
      </c>
      <c r="O5" s="13">
        <f t="shared" si="7"/>
        <v>1847425.44</v>
      </c>
      <c r="P5" s="13">
        <f t="shared" ref="P5:U5" si="8">SUM(P6:P6)</f>
        <v>0</v>
      </c>
      <c r="Q5" s="13">
        <f t="shared" si="8"/>
        <v>0</v>
      </c>
      <c r="R5" s="13">
        <f t="shared" si="8"/>
        <v>0</v>
      </c>
      <c r="S5" s="13">
        <f t="shared" si="8"/>
        <v>0</v>
      </c>
      <c r="T5" s="13">
        <f t="shared" si="8"/>
        <v>0</v>
      </c>
      <c r="U5" s="13">
        <f t="shared" si="8"/>
        <v>0</v>
      </c>
    </row>
    <row r="6" spans="1:21" ht="12.75" customHeight="1">
      <c r="A6" s="9">
        <v>2022</v>
      </c>
      <c r="B6" s="12">
        <v>0</v>
      </c>
      <c r="C6" s="12">
        <v>0</v>
      </c>
      <c r="D6" s="12">
        <v>0</v>
      </c>
      <c r="E6" s="12">
        <v>0</v>
      </c>
      <c r="F6" s="12">
        <v>135595.99</v>
      </c>
      <c r="G6" s="12">
        <v>1735788.54</v>
      </c>
      <c r="H6" s="12">
        <v>1847425.44</v>
      </c>
      <c r="I6" s="12">
        <f>G6</f>
        <v>1735788.54</v>
      </c>
      <c r="J6" s="12">
        <v>0</v>
      </c>
      <c r="K6" s="12">
        <v>0</v>
      </c>
      <c r="L6" s="12">
        <v>135595.99</v>
      </c>
      <c r="M6" s="12">
        <v>0</v>
      </c>
      <c r="N6" s="12">
        <v>0</v>
      </c>
      <c r="O6" s="12">
        <v>1847425.44</v>
      </c>
      <c r="P6" s="14"/>
      <c r="Q6" s="14"/>
      <c r="R6" s="14"/>
      <c r="S6" s="14"/>
      <c r="T6" s="14"/>
      <c r="U6" s="14"/>
    </row>
    <row r="7" spans="1:21" ht="12.75" customHeight="1">
      <c r="A7" s="7" t="s">
        <v>17</v>
      </c>
      <c r="B7" s="13">
        <f>B8</f>
        <v>0</v>
      </c>
      <c r="C7" s="13">
        <f t="shared" ref="C7:O7" si="9">C8</f>
        <v>0</v>
      </c>
      <c r="D7" s="13">
        <f t="shared" si="9"/>
        <v>0</v>
      </c>
      <c r="E7" s="13">
        <f t="shared" si="9"/>
        <v>0</v>
      </c>
      <c r="F7" s="13">
        <f t="shared" si="9"/>
        <v>2767.27</v>
      </c>
      <c r="G7" s="13">
        <f t="shared" si="9"/>
        <v>35424.26</v>
      </c>
      <c r="H7" s="13">
        <f t="shared" si="9"/>
        <v>37702.559999999998</v>
      </c>
      <c r="I7" s="13">
        <f t="shared" si="9"/>
        <v>35424.26</v>
      </c>
      <c r="J7" s="13">
        <f t="shared" si="9"/>
        <v>0</v>
      </c>
      <c r="K7" s="13">
        <f t="shared" si="9"/>
        <v>0</v>
      </c>
      <c r="L7" s="13">
        <f t="shared" si="9"/>
        <v>116166.27</v>
      </c>
      <c r="M7" s="13">
        <f t="shared" si="9"/>
        <v>0</v>
      </c>
      <c r="N7" s="13">
        <f t="shared" si="9"/>
        <v>0</v>
      </c>
      <c r="O7" s="13">
        <f t="shared" si="9"/>
        <v>37702.559999999998</v>
      </c>
      <c r="P7" s="13">
        <f t="shared" ref="P7" si="10">P8</f>
        <v>0</v>
      </c>
      <c r="Q7" s="13">
        <f t="shared" ref="Q7" si="11">Q8</f>
        <v>0</v>
      </c>
      <c r="R7" s="13">
        <f t="shared" ref="R7" si="12">R8</f>
        <v>0</v>
      </c>
      <c r="S7" s="13">
        <f t="shared" ref="S7" si="13">S8</f>
        <v>0</v>
      </c>
      <c r="T7" s="13">
        <f t="shared" ref="T7" si="14">T8</f>
        <v>0</v>
      </c>
      <c r="U7" s="13">
        <f t="shared" ref="U7" si="15">U8</f>
        <v>0</v>
      </c>
    </row>
    <row r="8" spans="1:21" ht="12.75" customHeight="1">
      <c r="A8" s="9">
        <v>2022</v>
      </c>
      <c r="B8" s="12">
        <v>0</v>
      </c>
      <c r="C8" s="12">
        <v>0</v>
      </c>
      <c r="D8" s="12">
        <v>0</v>
      </c>
      <c r="E8" s="12">
        <v>0</v>
      </c>
      <c r="F8" s="12">
        <v>2767.27</v>
      </c>
      <c r="G8" s="12">
        <v>35424.26</v>
      </c>
      <c r="H8" s="12">
        <v>37702.559999999998</v>
      </c>
      <c r="I8" s="12">
        <f>G8</f>
        <v>35424.26</v>
      </c>
      <c r="J8" s="12">
        <v>0</v>
      </c>
      <c r="K8" s="12">
        <v>0</v>
      </c>
      <c r="L8" s="12">
        <f>2767.27+113399</f>
        <v>116166.27</v>
      </c>
      <c r="M8" s="12">
        <v>0</v>
      </c>
      <c r="N8" s="12">
        <v>0</v>
      </c>
      <c r="O8" s="12">
        <v>37702.559999999998</v>
      </c>
      <c r="P8" s="14"/>
      <c r="Q8" s="14"/>
      <c r="R8" s="14"/>
      <c r="S8" s="14"/>
      <c r="T8" s="14"/>
      <c r="U8" s="14"/>
    </row>
    <row r="9" spans="1:21" ht="12.75" customHeight="1">
      <c r="A9" s="7" t="s">
        <v>18</v>
      </c>
      <c r="B9" s="13">
        <f>B10</f>
        <v>20440</v>
      </c>
      <c r="C9" s="13">
        <f t="shared" ref="C9:O9" si="16">C10</f>
        <v>0</v>
      </c>
      <c r="D9" s="13">
        <f t="shared" si="16"/>
        <v>178000</v>
      </c>
      <c r="E9" s="13">
        <f t="shared" si="16"/>
        <v>16000</v>
      </c>
      <c r="F9" s="13">
        <f t="shared" si="16"/>
        <v>156967.74</v>
      </c>
      <c r="G9" s="13">
        <f t="shared" si="16"/>
        <v>36147.199999999997</v>
      </c>
      <c r="H9" s="13">
        <f t="shared" si="16"/>
        <v>530952</v>
      </c>
      <c r="I9" s="13">
        <f t="shared" si="16"/>
        <v>36147.199999999997</v>
      </c>
      <c r="J9" s="13">
        <f t="shared" si="16"/>
        <v>0</v>
      </c>
      <c r="K9" s="13">
        <f t="shared" si="16"/>
        <v>0</v>
      </c>
      <c r="L9" s="13">
        <f t="shared" si="16"/>
        <v>145383.74</v>
      </c>
      <c r="M9" s="13">
        <f t="shared" si="16"/>
        <v>38817</v>
      </c>
      <c r="N9" s="13">
        <f t="shared" si="16"/>
        <v>0</v>
      </c>
      <c r="O9" s="13">
        <f t="shared" si="16"/>
        <v>470232</v>
      </c>
      <c r="P9" s="13">
        <f t="shared" ref="P9" si="17">P10</f>
        <v>0</v>
      </c>
      <c r="Q9" s="13">
        <f t="shared" ref="Q9" si="18">Q10</f>
        <v>0</v>
      </c>
      <c r="R9" s="13">
        <f t="shared" ref="R9" si="19">R10</f>
        <v>58900</v>
      </c>
      <c r="S9" s="13">
        <f t="shared" ref="S9" si="20">S10</f>
        <v>0</v>
      </c>
      <c r="T9" s="13">
        <f t="shared" ref="T9" si="21">T10</f>
        <v>0</v>
      </c>
      <c r="U9" s="13">
        <f t="shared" ref="U9" si="22">U10</f>
        <v>0</v>
      </c>
    </row>
    <row r="10" spans="1:21" ht="12.75" customHeight="1">
      <c r="A10" s="11">
        <v>2022</v>
      </c>
      <c r="B10" s="15">
        <v>20440</v>
      </c>
      <c r="C10" s="15">
        <v>0</v>
      </c>
      <c r="D10" s="15">
        <v>178000</v>
      </c>
      <c r="E10" s="15">
        <v>16000</v>
      </c>
      <c r="F10" s="15">
        <f>154144+2823.74</f>
        <v>156967.74</v>
      </c>
      <c r="G10" s="15">
        <v>36147.199999999997</v>
      </c>
      <c r="H10" s="15">
        <f>62480+38472+430000</f>
        <v>530952</v>
      </c>
      <c r="I10" s="15">
        <f>G10</f>
        <v>36147.199999999997</v>
      </c>
      <c r="J10" s="15">
        <v>0</v>
      </c>
      <c r="K10" s="15">
        <v>0</v>
      </c>
      <c r="L10" s="15">
        <f>142560+2823.74</f>
        <v>145383.74</v>
      </c>
      <c r="M10" s="15">
        <v>38817</v>
      </c>
      <c r="N10" s="15">
        <v>0</v>
      </c>
      <c r="O10" s="15">
        <f>38472+431760</f>
        <v>470232</v>
      </c>
      <c r="P10" s="14"/>
      <c r="Q10" s="14"/>
      <c r="R10" s="14">
        <v>58900</v>
      </c>
      <c r="S10" s="16"/>
      <c r="T10" s="14"/>
      <c r="U10" s="14"/>
    </row>
    <row r="11" spans="1:21" ht="12.75" customHeight="1">
      <c r="A11" s="8" t="s">
        <v>19</v>
      </c>
      <c r="B11" s="17">
        <f>B12</f>
        <v>0</v>
      </c>
      <c r="C11" s="17">
        <f t="shared" ref="C11:O11" si="23">C12</f>
        <v>0</v>
      </c>
      <c r="D11" s="17">
        <f t="shared" si="23"/>
        <v>0</v>
      </c>
      <c r="E11" s="17">
        <f t="shared" si="23"/>
        <v>0</v>
      </c>
      <c r="F11" s="17">
        <f t="shared" si="23"/>
        <v>0</v>
      </c>
      <c r="G11" s="17">
        <f t="shared" si="23"/>
        <v>0</v>
      </c>
      <c r="H11" s="17">
        <f t="shared" si="23"/>
        <v>0</v>
      </c>
      <c r="I11" s="17">
        <f t="shared" si="23"/>
        <v>0</v>
      </c>
      <c r="J11" s="17">
        <f t="shared" si="23"/>
        <v>0</v>
      </c>
      <c r="K11" s="17">
        <f t="shared" si="23"/>
        <v>0</v>
      </c>
      <c r="L11" s="17">
        <f t="shared" si="23"/>
        <v>0</v>
      </c>
      <c r="M11" s="17">
        <f t="shared" si="23"/>
        <v>0</v>
      </c>
      <c r="N11" s="17">
        <f t="shared" si="23"/>
        <v>0</v>
      </c>
      <c r="O11" s="17">
        <f t="shared" si="23"/>
        <v>0</v>
      </c>
      <c r="P11" s="17">
        <f t="shared" ref="P11" si="24">P12</f>
        <v>0</v>
      </c>
      <c r="Q11" s="17">
        <f t="shared" ref="Q11" si="25">Q12</f>
        <v>0</v>
      </c>
      <c r="R11" s="17">
        <f t="shared" ref="R11" si="26">R12</f>
        <v>0</v>
      </c>
      <c r="S11" s="17">
        <f t="shared" ref="S11" si="27">S12</f>
        <v>0</v>
      </c>
      <c r="T11" s="17">
        <f t="shared" ref="T11" si="28">T12</f>
        <v>0</v>
      </c>
      <c r="U11" s="17">
        <f t="shared" ref="U11" si="29">U12</f>
        <v>0</v>
      </c>
    </row>
    <row r="12" spans="1:21" ht="12.75" customHeight="1">
      <c r="A12" s="10">
        <v>2022</v>
      </c>
      <c r="B12" s="1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>
        <v>0</v>
      </c>
      <c r="N12" s="12">
        <v>0</v>
      </c>
      <c r="O12" s="12">
        <v>0</v>
      </c>
      <c r="P12" s="14"/>
      <c r="Q12" s="14"/>
      <c r="R12" s="14"/>
      <c r="S12" s="14"/>
      <c r="T12" s="14"/>
      <c r="U12" s="14"/>
    </row>
  </sheetData>
  <pageMargins left="0.59055118110236227" right="0.59055118110236227" top="0.59055118110236227" bottom="0.59055118110236227" header="0.51181102362204722" footer="0.5118110236220472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 Источники финансирования к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</dc:creator>
  <cp:lastModifiedBy>Макарова</cp:lastModifiedBy>
  <cp:lastPrinted>2020-02-11T07:05:49Z</cp:lastPrinted>
  <dcterms:created xsi:type="dcterms:W3CDTF">2008-04-10T14:18:34Z</dcterms:created>
  <dcterms:modified xsi:type="dcterms:W3CDTF">2023-01-19T10:16:43Z</dcterms:modified>
</cp:coreProperties>
</file>